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egasi Pengawas (PML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<sst xmlns="http://schemas.openxmlformats.org/spreadsheetml/2006/main" uniqueCount="50">
  <si>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AGREGASI &amp; RANKING PENGAWAS (PML) SE2026 - BPS KABUPATEN DEMAK</t>
  </si>
  <si>
    <t>Tanggal Data: 29 Sep 2026</t>
  </si>
  <si>
    <t>No</t>
  </si>
  <si>
    <t>Rank PML 🏆</t>
  </si>
  <si>
    <t>Skor Kinerja ⭐</t>
  </si>
  <si>
    <t>Predikat Kinerja PML</t>
  </si>
  <si>
    <t>Rekomendasi Tindakan</t>
  </si>
  <si>
    <t>P1. Skor Verifikasi (25)</t>
  </si>
  <si>
    <t>P2. Skor Progres Tim (25)</t>
  </si>
  <si>
    <t>P3. Skor Kualitas Usaha (20)</t>
  </si>
  <si>
    <t>P4. Skor Kesehatan Tim (15)</t>
  </si>
  <si>
    <t>P5. Skor Resolusi Anomali (15)</t>
  </si>
  <si>
    <t>Kode Kec</t>
  </si>
  <si>
    <t>Nama Kecamatan</t>
  </si>
  <si>
    <t>Nama Pengawas (PML)</t>
  </si>
  <si>
    <t>Email Pengawas</t>
  </si>
  <si>
    <t>Total PPL</t>
  </si>
  <si>
    <t>Total SLS</t>
  </si>
  <si>
    <t>Muatan Murni ⭐</t>
  </si>
  <si>
    <t>Belum Dikerjakan</t>
  </si>
  <si>
    <t>Beban Saat Ini</t>
  </si>
  <si>
    <t>Total Submit</t>
  </si>
  <si>
    <t>Capaian Submit (%)</t>
  </si>
  <si>
    <t>Progres PML (%) ⭐</t>
  </si>
  <si>
    <t>Selesai PML (Approved+Reject)</t>
  </si>
  <si>
    <t>Submit Belum Disentuh PML ⏳</t>
  </si>
  <si>
    <t>Approved PML ✅</t>
  </si>
  <si>
    <t>Rejected PML ❌</t>
  </si>
  <si>
    <t>Bangunan Kosong/Lainnya</t>
  </si>
  <si>
    <t>% Bangunan Lainnya</t>
  </si>
  <si>
    <t>Warning Bangunan Lainnya (&gt;=5%)</t>
  </si>
  <si>
    <t>BKU Ditemukan (SE)</t>
  </si>
  <si>
    <t>BKU Tdk Ditemukan</t>
  </si>
  <si>
    <t>UK Ditemukan (SE)</t>
  </si>
  <si>
    <t>Total Usaha SE (BKU+UK)</t>
  </si>
  <si>
    <t>Usaha Wilkerstat 2025</t>
  </si>
  <si>
    <t>Keluarga Ditemukan (SE)</t>
  </si>
  <si>
    <t>KK Wilkerstat 2025</t>
  </si>
  <si>
    <t>Perbandingan KK SE vs Wilkerstat (%)</t>
  </si>
  <si>
    <t>Status KK SE vs Wilkerstat</t>
  </si>
  <si>
    <t>Keluarga Tdk Ditemukan</t>
  </si>
  <si>
    <t>#1</t>
  </si>
  <si>
    <t>1. PML Teladan (Top Supervisor 🌟)</t>
  </si>
  <si>
    <t>Apresiasi Kinerja &amp; Role Model Pengawasan</t>
  </si>
  <si>
    <t>Demak</t>
  </si>
  <si>
    <t>abdul.khalim@bps.go.id</t>
  </si>
  <si>
    <t>⚠️ Warning (&gt;=5%)</t>
  </si>
  <si>
    <t>⚠️ KK SE &lt; Wilkerstat (&gt;5%)</t>
  </si>
  <si>
    <t>TOTAL / RATA-RATA</t>
  </si>
  <si>
    <t>-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</si>
</sst>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75569"/>
        <bgColor rgb="FF000000"/>
      </patternFill>
    </fill>
    <fill>
      <patternFill patternType="solid">
        <fgColor rgb="FFE2E8F0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165" fillId="0" borderId="1" applyFont="0" applyNumberFormat="1" applyFill="0" applyBorder="1" applyAlignment="0"/>
    <xf xfId="0" fontId="4" numFmtId="0" fillId="3" borderId="1" applyFont="1" applyNumberFormat="0" applyFill="1" applyBorder="1" applyAlignment="0"/>
    <xf xfId="0" fontId="4" numFmtId="164" fillId="3" borderId="1" applyFont="1" applyNumberFormat="1" applyFill="1" applyBorder="1" applyAlignment="0"/>
    <xf xfId="0" fontId="4" numFmtId="3" fillId="3" borderId="1" applyFont="1" applyNumberFormat="1" applyFill="1" applyBorder="1" applyAlignment="0"/>
    <xf xfId="0" fontId="4" numFmtId="165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6"/>
  <sheetViews>
    <sheetView tabSelected="1" workbookViewId="0" showGridLines="true" showRowColHeaders="1">
      <selection activeCell="A4" sqref="A4:AM6"/>
    </sheetView>
  </sheetViews>
  <sheetFormatPr defaultRowHeight="14.4" outlineLevelRow="0" outlineLevelCol="0"/>
  <cols>
    <col min="1" max="1" width="4.999" bestFit="true" customWidth="true" style="0"/>
    <col min="2" max="2" width="14.568" bestFit="true" customWidth="true" style="0"/>
    <col min="3" max="3" width="18.853" bestFit="true" customWidth="true" style="0"/>
    <col min="4" max="4" width="41.133" bestFit="true" customWidth="true" style="0"/>
    <col min="5" max="5" width="49.417" bestFit="true" customWidth="true" style="0"/>
    <col min="6" max="6" width="28.707" bestFit="true" customWidth="true" style="0"/>
    <col min="7" max="7" width="29.707" bestFit="true" customWidth="true" style="0"/>
    <col min="8" max="8" width="32.992" bestFit="true" customWidth="true" style="0"/>
    <col min="9" max="9" width="31.849" bestFit="true" customWidth="true" style="0"/>
    <col min="10" max="10" width="34.992" bestFit="true" customWidth="true" style="0"/>
    <col min="11" max="11" width="11.569" bestFit="true" customWidth="true" style="0"/>
    <col min="12" max="12" width="17.853" bestFit="true" customWidth="true" style="0"/>
    <col min="13" max="13" width="26.993" bestFit="true" customWidth="true" style="0"/>
    <col min="14" max="14" width="26.993" bestFit="true" customWidth="true" style="0"/>
    <col min="15" max="15" width="12.568" bestFit="true" customWidth="true" style="0"/>
    <col min="16" max="16" width="12.568" bestFit="true" customWidth="true" style="0"/>
    <col min="17" max="17" width="18.853" bestFit="true" customWidth="true" style="0"/>
    <col min="18" max="18" width="20.138" bestFit="true" customWidth="true" style="0"/>
    <col min="19" max="19" width="17.853" bestFit="true" customWidth="true" style="0"/>
    <col min="20" max="20" width="15.853" bestFit="true" customWidth="true" style="0"/>
    <col min="21" max="21" width="22.138" bestFit="true" customWidth="true" style="0"/>
    <col min="22" max="22" width="22.138" bestFit="true" customWidth="true" style="0"/>
    <col min="23" max="23" width="33.992" bestFit="true" customWidth="true" style="0"/>
    <col min="24" max="24" width="32.992" bestFit="true" customWidth="true" style="0"/>
    <col min="25" max="25" width="18.853" bestFit="true" customWidth="true" style="0"/>
    <col min="26" max="26" width="18.853" bestFit="true" customWidth="true" style="0"/>
    <col min="27" max="27" width="27.422" bestFit="true" customWidth="true" style="0"/>
    <col min="28" max="28" width="22.138" bestFit="true" customWidth="true" style="0"/>
    <col min="29" max="29" width="36.134" bestFit="true" customWidth="true" style="0"/>
    <col min="30" max="30" width="22.138" bestFit="true" customWidth="true" style="0"/>
    <col min="31" max="31" width="21.138" bestFit="true" customWidth="true" style="0"/>
    <col min="32" max="32" width="21.138" bestFit="true" customWidth="true" style="0"/>
    <col min="33" max="33" width="27.422" bestFit="true" customWidth="true" style="0"/>
    <col min="34" max="34" width="25.422" bestFit="true" customWidth="true" style="0"/>
    <col min="35" max="35" width="27.422" bestFit="true" customWidth="true" style="0"/>
    <col min="36" max="36" width="22.138" bestFit="true" customWidth="true" style="0"/>
    <col min="37" max="37" width="41.561" bestFit="true" customWidth="true" style="0"/>
    <col min="38" max="38" width="32.992" bestFit="true" customWidth="true" style="0"/>
    <col min="39" max="39" width="26.422" bestFit="true" customWidth="true" style="0"/>
  </cols>
  <sheetData>
    <row r="1" spans="1:39">
      <c r="A1" s="1" t="s">
        <v>0</v>
      </c>
    </row>
    <row r="2" spans="1:39">
      <c r="A2" s="2" t="s">
        <v>1</v>
      </c>
    </row>
    <row r="4" spans="1:39" customHeight="1" ht="2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  <c r="AJ4" s="3" t="s">
        <v>37</v>
      </c>
      <c r="AK4" s="3" t="s">
        <v>38</v>
      </c>
      <c r="AL4" s="3" t="s">
        <v>39</v>
      </c>
      <c r="AM4" s="3" t="s">
        <v>40</v>
      </c>
    </row>
    <row r="5" spans="1:39">
      <c r="A5" s="4">
        <v>1</v>
      </c>
      <c r="B5" s="4" t="s">
        <v>41</v>
      </c>
      <c r="C5" s="6">
        <v>89.099999999999994</v>
      </c>
      <c r="D5" s="7" t="s">
        <v>42</v>
      </c>
      <c r="E5" s="7" t="s">
        <v>43</v>
      </c>
      <c r="F5" s="6">
        <v>25.0</v>
      </c>
      <c r="G5" s="6">
        <v>19.7</v>
      </c>
      <c r="H5" s="6">
        <v>19.4</v>
      </c>
      <c r="I5" s="6">
        <v>15.0</v>
      </c>
      <c r="J5" s="6">
        <v>10.0</v>
      </c>
      <c r="K5" s="4">
        <v>3321070</v>
      </c>
      <c r="L5" s="7" t="s">
        <v>44</v>
      </c>
      <c r="M5" s="7" t="s">
        <v>45</v>
      </c>
      <c r="N5" s="7" t="s">
        <v>45</v>
      </c>
      <c r="O5" s="8">
        <v>1</v>
      </c>
      <c r="P5" s="8">
        <v>16</v>
      </c>
      <c r="Q5" s="8">
        <v>694</v>
      </c>
      <c r="R5" s="8">
        <v>31</v>
      </c>
      <c r="S5" s="8">
        <v>2030</v>
      </c>
      <c r="T5" s="8">
        <v>1999</v>
      </c>
      <c r="U5" s="9">
        <v>98.47</v>
      </c>
      <c r="V5" s="9">
        <v>96.75</v>
      </c>
      <c r="W5" s="8">
        <v>1934</v>
      </c>
      <c r="X5" s="8">
        <v>62</v>
      </c>
      <c r="Y5" s="8">
        <v>1932</v>
      </c>
      <c r="Z5" s="8">
        <v>2</v>
      </c>
      <c r="AA5" s="8">
        <v>908</v>
      </c>
      <c r="AB5" s="9">
        <v>45.42</v>
      </c>
      <c r="AC5" s="7" t="s">
        <v>46</v>
      </c>
      <c r="AD5" s="8">
        <v>80</v>
      </c>
      <c r="AE5" s="8">
        <v>330</v>
      </c>
      <c r="AF5" s="8">
        <v>50</v>
      </c>
      <c r="AG5" s="8">
        <v>130</v>
      </c>
      <c r="AH5" s="8">
        <v>112</v>
      </c>
      <c r="AI5" s="8">
        <v>614</v>
      </c>
      <c r="AJ5" s="8">
        <v>726</v>
      </c>
      <c r="AK5" s="9">
        <v>-15.4</v>
      </c>
      <c r="AL5" s="7" t="s">
        <v>47</v>
      </c>
      <c r="AM5" s="8">
        <v>67</v>
      </c>
    </row>
    <row r="6" spans="1:39">
      <c r="A6" s="5" t="s">
        <v>48</v>
      </c>
      <c r="B6" s="10"/>
      <c r="C6" s="11">
        <f>AVERAGE(C5:C5)</f>
        <v>89.099999999999994</v>
      </c>
      <c r="D6" s="10" t="s">
        <v>49</v>
      </c>
      <c r="E6" s="10" t="s">
        <v>49</v>
      </c>
      <c r="F6" s="11">
        <f>AVERAGE(F5:F5)</f>
        <v>25</v>
      </c>
      <c r="G6" s="11">
        <f>AVERAGE(G5:G5)</f>
        <v>19.7</v>
      </c>
      <c r="H6" s="11">
        <f>AVERAGE(H5:H5)</f>
        <v>19.4</v>
      </c>
      <c r="I6" s="11">
        <f>AVERAGE(I5:I5)</f>
        <v>15</v>
      </c>
      <c r="J6" s="11">
        <f>AVERAGE(J5:J5)</f>
        <v>10</v>
      </c>
      <c r="K6" s="10" t="s">
        <v>49</v>
      </c>
      <c r="L6" s="10" t="s">
        <v>49</v>
      </c>
      <c r="M6" s="10" t="s">
        <v>49</v>
      </c>
      <c r="N6" s="10" t="s">
        <v>49</v>
      </c>
      <c r="O6" s="12">
        <f>SUM(O5:O5)</f>
        <v>1</v>
      </c>
      <c r="P6" s="12">
        <f>SUM(P5:P5)</f>
        <v>16</v>
      </c>
      <c r="Q6" s="12">
        <f>SUM(Q5:Q5)</f>
        <v>694</v>
      </c>
      <c r="R6" s="12">
        <f>SUM(R5:R5)</f>
        <v>31</v>
      </c>
      <c r="S6" s="12">
        <f>SUM(S5:S5)</f>
        <v>2030</v>
      </c>
      <c r="T6" s="12">
        <f>SUM(T5:T5)</f>
        <v>1999</v>
      </c>
      <c r="U6" s="13">
        <f>IF(S6&gt;0, ROUND((T6/S6)*100, 2), 0)</f>
        <v>98.47</v>
      </c>
      <c r="V6" s="13">
        <f>IF(T6&gt;0, ROUND((W6/T6)*100, 2), 0)</f>
        <v>96.75</v>
      </c>
      <c r="W6" s="12">
        <f>SUM(W5:W5)</f>
        <v>1934</v>
      </c>
      <c r="X6" s="12">
        <f>SUM(X5:X5)</f>
        <v>62</v>
      </c>
      <c r="Y6" s="12">
        <f>SUM(Y5:Y5)</f>
        <v>1932</v>
      </c>
      <c r="Z6" s="12">
        <f>SUM(Z5:Z5)</f>
        <v>2</v>
      </c>
      <c r="AA6" s="12">
        <f>SUM(AA5:AA5)</f>
        <v>908</v>
      </c>
      <c r="AB6" s="13">
        <f>IF(T6&gt;0, ROUND((AA6/T6)*100, 2), 0)</f>
        <v>45.42</v>
      </c>
      <c r="AC6" s="10" t="s">
        <v>49</v>
      </c>
      <c r="AD6" s="12">
        <f>SUM(AD5:AD5)</f>
        <v>80</v>
      </c>
      <c r="AE6" s="12">
        <f>SUM(AE5:AE5)</f>
        <v>330</v>
      </c>
      <c r="AF6" s="12">
        <f>SUM(AF5:AF5)</f>
        <v>50</v>
      </c>
      <c r="AG6" s="12">
        <f>SUM(AG5:AG5)</f>
        <v>130</v>
      </c>
      <c r="AH6" s="12">
        <f>SUM(AH5:AH5)</f>
        <v>112</v>
      </c>
      <c r="AI6" s="12">
        <f>SUM(AI5:AI5)</f>
        <v>614</v>
      </c>
      <c r="AJ6" s="12">
        <f>SUM(AJ5:AJ5)</f>
        <v>726</v>
      </c>
      <c r="AK6" s="13">
        <f>IF(AJ6&gt;0, ROUND(((AI6-AJ6)/AJ6)*100, 2), 0)</f>
        <v>-15.43</v>
      </c>
      <c r="AL6" s="10" t="s">
        <v>49</v>
      </c>
      <c r="AM6" s="12">
        <f>SUM(AM5:AM5)</f>
        <v>67</v>
      </c>
    </row>
  </sheetData>
  <mergeCells>
    <mergeCell ref="A1:AM1"/>
    <mergeCell ref="A2:AM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Agregasi Pengawas (PML)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2026-10-20T03:50:46+00:00</dcterms:created>
  <dcterms:modified xsi:type="dcterms:W3CDTF">2026-10-20T03:50:46+00:00</dcterms:modified>
  <dc:title>Untitled Spreadsheet</dc:title>
  <dc:description/>
  <dc:subject/>
  <cp:keywords/>
  <cp:category/>
</cp:coreProperties>
</file>